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HLaptop0418\Documents\CRMF - Columbia River MOAA Foundation\Treasurer's Records\2021 Treasurer's Files\"/>
    </mc:Choice>
  </mc:AlternateContent>
  <bookViews>
    <workbookView xWindow="0" yWindow="0" windowWidth="23040" windowHeight="8580"/>
  </bookViews>
  <sheets>
    <sheet name="Final" sheetId="1" r:id="rId1"/>
  </sheets>
  <definedNames>
    <definedName name="_xlnm.Print_Area" localSheetId="0">Final!$A$1:$E$47</definedName>
    <definedName name="_xlnm.Print_Titles" localSheetId="0">Final!$1:$4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5" i="1"/>
  <c r="B44" i="1"/>
  <c r="B34" i="1"/>
  <c r="B23" i="1"/>
  <c r="C23" i="1"/>
  <c r="B15" i="1"/>
  <c r="B24" i="1" s="1"/>
  <c r="C44" i="1"/>
  <c r="D34" i="1"/>
  <c r="C34" i="1"/>
  <c r="D23" i="1"/>
  <c r="D15" i="1"/>
  <c r="C15" i="1"/>
  <c r="B45" i="1" l="1"/>
  <c r="B47" i="1" s="1"/>
  <c r="C45" i="1"/>
  <c r="D25" i="1" s="1"/>
  <c r="D45" i="1" s="1"/>
  <c r="C24" i="1"/>
  <c r="D6" i="1" s="1"/>
  <c r="D24" i="1" s="1"/>
  <c r="D47" i="1" l="1"/>
  <c r="C47" i="1"/>
  <c r="D5" i="1" s="1"/>
</calcChain>
</file>

<file path=xl/sharedStrings.xml><?xml version="1.0" encoding="utf-8"?>
<sst xmlns="http://schemas.openxmlformats.org/spreadsheetml/2006/main" count="92" uniqueCount="60">
  <si>
    <t>Columbia River MOAA Foundation</t>
  </si>
  <si>
    <t>Notes</t>
  </si>
  <si>
    <t>Income</t>
  </si>
  <si>
    <t xml:space="preserve">   Member Donations</t>
  </si>
  <si>
    <t xml:space="preserve">   September BBQ</t>
  </si>
  <si>
    <t xml:space="preserve">   Fred Meyer Rewards</t>
  </si>
  <si>
    <t xml:space="preserve">   Interest</t>
  </si>
  <si>
    <t xml:space="preserve">         Total Income</t>
  </si>
  <si>
    <t xml:space="preserve">Expenses </t>
  </si>
  <si>
    <t xml:space="preserve">   Clark College, Sweep to Endowment</t>
  </si>
  <si>
    <t>TBD</t>
  </si>
  <si>
    <t xml:space="preserve">   Clark College, Scholarships</t>
  </si>
  <si>
    <t xml:space="preserve">   Clark College, Endowment Match</t>
  </si>
  <si>
    <t xml:space="preserve">         Total Expenses</t>
  </si>
  <si>
    <t xml:space="preserve">        Total Income</t>
  </si>
  <si>
    <t>Expenses</t>
  </si>
  <si>
    <t xml:space="preserve">   Vancouver Fisher House</t>
  </si>
  <si>
    <t xml:space="preserve">   Battleground HS JROTC</t>
  </si>
  <si>
    <t xml:space="preserve">   Prairie HS JROTC</t>
  </si>
  <si>
    <t>Reserve requirement = $500</t>
  </si>
  <si>
    <t xml:space="preserve">   Amazon Smile Rewards</t>
  </si>
  <si>
    <t xml:space="preserve">   50-for-50 Campaign</t>
  </si>
  <si>
    <t xml:space="preserve">   WSU-V Scholarship</t>
  </si>
  <si>
    <t>2020 Approved Plan</t>
  </si>
  <si>
    <t xml:space="preserve">50/50 split </t>
  </si>
  <si>
    <t>Reserve requirement = $8,500</t>
  </si>
  <si>
    <t>50/50 split</t>
  </si>
  <si>
    <t xml:space="preserve">   50 for 50 Campaign</t>
  </si>
  <si>
    <t xml:space="preserve">   December Holiday Event</t>
  </si>
  <si>
    <t>same as 2020</t>
  </si>
  <si>
    <t>None</t>
  </si>
  <si>
    <t>One-time  Campaign in 2020 only</t>
  </si>
  <si>
    <t>TBD if match available</t>
  </si>
  <si>
    <t xml:space="preserve">   WSU-V, Sweep to Endowment</t>
  </si>
  <si>
    <t>n/a</t>
  </si>
  <si>
    <t xml:space="preserve">Support the Troops Fund Starting Balance </t>
  </si>
  <si>
    <t>Scholarship Fund Starting Balance</t>
  </si>
  <si>
    <t>Foundation Starting Balance</t>
  </si>
  <si>
    <t>Scholarship Fund Ending Balance</t>
  </si>
  <si>
    <t xml:space="preserve">Support the Troops Fund Ending Balance </t>
  </si>
  <si>
    <t>Foundation Ending Balance</t>
  </si>
  <si>
    <t>2021 Planned</t>
  </si>
  <si>
    <t>2021 Lowered - carryover from 50/50 drive and trending down.</t>
  </si>
  <si>
    <t xml:space="preserve">Actual TBD by Clark College Foundation, any remainder goes to endowment </t>
  </si>
  <si>
    <t>5% surcharge. If WSU offers match for scholarship, remainder goes to pre-endowment fund.</t>
  </si>
  <si>
    <t xml:space="preserve">   WSU-V, Pre-Endowment Fund Match</t>
  </si>
  <si>
    <t>Sweep suspended in 2018-20</t>
  </si>
  <si>
    <t>tbd</t>
  </si>
  <si>
    <t>$1,015 approved for 2020 but not needed/expensed; added to 2021 line item.</t>
  </si>
  <si>
    <t>2021 Recipient &amp; Amount TBD</t>
  </si>
  <si>
    <t>Veteras Assistance (Recipients TBD)</t>
  </si>
  <si>
    <t xml:space="preserve">   Veteran Assistance (CCVAC)</t>
  </si>
  <si>
    <t xml:space="preserve">   Veteran Assistance (VA Lodge)</t>
  </si>
  <si>
    <t xml:space="preserve">   Veteran Assistance (CCVRC)</t>
  </si>
  <si>
    <t xml:space="preserve">   Veteran Assistance (A Warrior's Way)</t>
  </si>
  <si>
    <t>$2,500 planned but individual recipients/amounts TBD for 2021determined by Boards.</t>
  </si>
  <si>
    <t>2020 Actual</t>
  </si>
  <si>
    <t xml:space="preserve">2021 ANNUAL FINANCIAL PLAN       </t>
  </si>
  <si>
    <t xml:space="preserve">Aproved 12-10-2020  </t>
  </si>
  <si>
    <t>Adjusted for EOY 2020 inc./exp. 12-31-2020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</si>
</sst>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Verdana"/>
      <family val="2"/>
    </font>
    <font>
      <sz val="11"/>
      <color theme="1"/>
      <name val="Verdana"/>
      <family val="2"/>
    </font>
    <font>
      <b/>
      <i/>
      <sz val="20"/>
      <color theme="1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i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4"/>
      <name val="Verdana"/>
      <family val="2"/>
    </font>
    <font>
      <b/>
      <i/>
      <sz val="8"/>
      <color rgb="FFFF0000"/>
      <name val="Verdana"/>
      <family val="2"/>
    </font>
    <font>
      <sz val="10"/>
      <color theme="1"/>
      <name val="Verdana"/>
      <family val="2"/>
    </font>
    <font>
      <b/>
      <i/>
      <sz val="10"/>
      <color rgb="FFC00000"/>
      <name val="Verdana"/>
      <family val="2"/>
    </font>
    <font>
      <b/>
      <i/>
      <sz val="14"/>
      <color rgb="FFC00000"/>
      <name val="Verdana"/>
      <family val="2"/>
    </font>
    <font>
      <b/>
      <i/>
      <u/>
      <sz val="20"/>
      <color rgb="FFFF0000"/>
      <name val="Verdana"/>
      <family val="2"/>
    </font>
    <font>
      <b/>
      <i/>
      <u/>
      <sz val="12"/>
      <name val="Verdana"/>
      <family val="2"/>
    </font>
    <font>
      <b/>
      <i/>
      <u/>
      <sz val="12"/>
      <color theme="1"/>
      <name val="Verdana"/>
      <family val="2"/>
    </font>
    <font>
      <b/>
      <u/>
      <sz val="2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auto="1"/>
      </left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ck">
        <color rgb="FF002060"/>
      </left>
      <right style="thin">
        <color auto="1"/>
      </right>
      <top style="mediumDashDotDot">
        <color auto="1"/>
      </top>
      <bottom/>
      <diagonal/>
    </border>
    <border>
      <left style="thick">
        <color rgb="FF002060"/>
      </left>
      <right style="thin">
        <color auto="1"/>
      </right>
      <top/>
      <bottom style="mediumDashed">
        <color auto="1"/>
      </bottom>
      <diagonal/>
    </border>
    <border>
      <left style="thick">
        <color rgb="FF002060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rgb="FF00206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theme="9" tint="0.39994506668294322"/>
      </bottom>
      <diagonal/>
    </border>
    <border>
      <left style="thin">
        <color indexed="64"/>
      </left>
      <right/>
      <top style="thin">
        <color indexed="64"/>
      </top>
      <bottom style="mediumDashed">
        <color theme="9" tint="0.39994506668294322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mediumDashed">
        <color theme="9" tint="0.39994506668294322"/>
      </bottom>
      <diagonal/>
    </border>
    <border>
      <left style="thin">
        <color indexed="64"/>
      </left>
      <right/>
      <top/>
      <bottom style="mediumDashed">
        <color rgb="FF92D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164" fontId="3" fillId="0" borderId="0" xfId="2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/>
    <xf numFmtId="0" fontId="3" fillId="0" borderId="0" xfId="0" applyFont="1" applyAlignment="1"/>
    <xf numFmtId="164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164" fontId="9" fillId="0" borderId="0" xfId="2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/>
    <xf numFmtId="164" fontId="7" fillId="0" borderId="0" xfId="2" applyNumberFormat="1" applyFont="1" applyAlignment="1"/>
    <xf numFmtId="0" fontId="10" fillId="0" borderId="12" xfId="0" applyFont="1" applyBorder="1" applyAlignment="1">
      <alignment horizontal="left"/>
    </xf>
    <xf numFmtId="0" fontId="12" fillId="0" borderId="12" xfId="2" applyNumberFormat="1" applyFont="1" applyBorder="1" applyAlignment="1">
      <alignment horizontal="left" vertical="center" wrapText="1"/>
    </xf>
    <xf numFmtId="164" fontId="11" fillId="0" borderId="0" xfId="2" applyNumberFormat="1" applyFont="1"/>
    <xf numFmtId="0" fontId="11" fillId="0" borderId="0" xfId="0" applyFont="1"/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2" fillId="0" borderId="5" xfId="0" applyNumberFormat="1" applyFont="1" applyBorder="1" applyAlignment="1">
      <alignment vertical="center" wrapText="1"/>
    </xf>
    <xf numFmtId="164" fontId="10" fillId="0" borderId="0" xfId="2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vertical="center" wrapText="1"/>
    </xf>
    <xf numFmtId="0" fontId="12" fillId="0" borderId="13" xfId="2" applyNumberFormat="1" applyFont="1" applyBorder="1" applyAlignment="1">
      <alignment horizontal="left" vertical="center" wrapText="1"/>
    </xf>
    <xf numFmtId="0" fontId="12" fillId="0" borderId="14" xfId="2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164" fontId="7" fillId="0" borderId="0" xfId="2" applyNumberFormat="1" applyFont="1"/>
    <xf numFmtId="0" fontId="7" fillId="0" borderId="0" xfId="0" applyFont="1"/>
    <xf numFmtId="164" fontId="10" fillId="0" borderId="0" xfId="2" applyNumberFormat="1" applyFont="1"/>
    <xf numFmtId="0" fontId="10" fillId="0" borderId="0" xfId="0" applyFont="1"/>
    <xf numFmtId="0" fontId="11" fillId="0" borderId="4" xfId="0" applyFont="1" applyBorder="1" applyAlignment="1">
      <alignment horizontal="left"/>
    </xf>
    <xf numFmtId="164" fontId="11" fillId="0" borderId="0" xfId="2" applyNumberFormat="1" applyFont="1" applyBorder="1" applyAlignment="1">
      <alignment horizontal="right"/>
    </xf>
    <xf numFmtId="0" fontId="12" fillId="0" borderId="5" xfId="2" applyNumberFormat="1" applyFont="1" applyBorder="1" applyAlignment="1">
      <alignment horizontal="left" vertical="center" wrapText="1"/>
    </xf>
    <xf numFmtId="0" fontId="12" fillId="0" borderId="16" xfId="2" applyNumberFormat="1" applyFont="1" applyBorder="1" applyAlignment="1">
      <alignment horizontal="left" vertical="center" wrapText="1"/>
    </xf>
    <xf numFmtId="164" fontId="11" fillId="0" borderId="0" xfId="2" applyNumberFormat="1" applyFont="1" applyBorder="1" applyAlignment="1">
      <alignment horizontal="left" wrapText="1"/>
    </xf>
    <xf numFmtId="0" fontId="11" fillId="0" borderId="0" xfId="2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4" fontId="11" fillId="0" borderId="0" xfId="2" applyNumberFormat="1" applyFont="1" applyAlignment="1">
      <alignment horizontal="right"/>
    </xf>
    <xf numFmtId="0" fontId="12" fillId="0" borderId="0" xfId="2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0" fontId="3" fillId="0" borderId="0" xfId="0" applyFont="1"/>
    <xf numFmtId="165" fontId="7" fillId="0" borderId="4" xfId="1" applyNumberFormat="1" applyFont="1" applyBorder="1" applyAlignment="1">
      <alignment horizontal="right"/>
    </xf>
    <xf numFmtId="165" fontId="13" fillId="0" borderId="10" xfId="1" applyNumberFormat="1" applyFont="1" applyBorder="1" applyAlignment="1">
      <alignment horizontal="right" vertical="center" wrapText="1"/>
    </xf>
    <xf numFmtId="165" fontId="10" fillId="0" borderId="12" xfId="1" applyNumberFormat="1" applyFont="1" applyBorder="1" applyAlignment="1">
      <alignment horizontal="right"/>
    </xf>
    <xf numFmtId="165" fontId="11" fillId="0" borderId="12" xfId="1" applyNumberFormat="1" applyFont="1" applyBorder="1" applyAlignment="1">
      <alignment horizontal="right"/>
    </xf>
    <xf numFmtId="165" fontId="10" fillId="0" borderId="12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wrapText="1"/>
    </xf>
    <xf numFmtId="165" fontId="10" fillId="0" borderId="13" xfId="1" applyNumberFormat="1" applyFont="1" applyBorder="1" applyAlignment="1">
      <alignment horizontal="right" vertical="center" wrapText="1"/>
    </xf>
    <xf numFmtId="165" fontId="7" fillId="0" borderId="11" xfId="1" applyNumberFormat="1" applyFont="1" applyBorder="1" applyAlignment="1">
      <alignment horizontal="right" wrapText="1"/>
    </xf>
    <xf numFmtId="165" fontId="7" fillId="0" borderId="14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165" fontId="11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11" fillId="0" borderId="13" xfId="0" applyFont="1" applyBorder="1" applyAlignment="1">
      <alignment horizontal="left" wrapText="1"/>
    </xf>
    <xf numFmtId="165" fontId="11" fillId="0" borderId="13" xfId="1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center" wrapText="1"/>
    </xf>
    <xf numFmtId="165" fontId="8" fillId="0" borderId="15" xfId="1" applyNumberFormat="1" applyFont="1" applyBorder="1" applyAlignment="1">
      <alignment horizontal="right" vertical="center" wrapText="1"/>
    </xf>
    <xf numFmtId="164" fontId="8" fillId="0" borderId="0" xfId="2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wrapText="1"/>
    </xf>
    <xf numFmtId="0" fontId="14" fillId="0" borderId="11" xfId="2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165" fontId="8" fillId="0" borderId="10" xfId="1" applyNumberFormat="1" applyFont="1" applyBorder="1" applyAlignment="1">
      <alignment horizontal="right" vertical="center"/>
    </xf>
    <xf numFmtId="164" fontId="7" fillId="0" borderId="15" xfId="2" applyNumberFormat="1" applyFont="1" applyBorder="1" applyAlignment="1">
      <alignment horizontal="right"/>
    </xf>
    <xf numFmtId="164" fontId="11" fillId="0" borderId="18" xfId="2" applyNumberFormat="1" applyFont="1" applyBorder="1" applyAlignment="1">
      <alignment horizontal="right"/>
    </xf>
    <xf numFmtId="164" fontId="11" fillId="0" borderId="18" xfId="2" applyNumberFormat="1" applyFont="1" applyFill="1" applyBorder="1" applyAlignment="1">
      <alignment horizontal="right"/>
    </xf>
    <xf numFmtId="164" fontId="10" fillId="0" borderId="18" xfId="2" applyNumberFormat="1" applyFont="1" applyBorder="1" applyAlignment="1">
      <alignment horizontal="right" vertical="center"/>
    </xf>
    <xf numFmtId="164" fontId="11" fillId="0" borderId="1" xfId="2" applyNumberFormat="1" applyFont="1" applyBorder="1" applyAlignment="1">
      <alignment horizontal="right"/>
    </xf>
    <xf numFmtId="164" fontId="10" fillId="0" borderId="1" xfId="2" applyNumberFormat="1" applyFont="1" applyBorder="1" applyAlignment="1">
      <alignment horizontal="right" vertical="center"/>
    </xf>
    <xf numFmtId="164" fontId="10" fillId="0" borderId="18" xfId="2" applyNumberFormat="1" applyFont="1" applyBorder="1" applyAlignment="1">
      <alignment horizontal="right"/>
    </xf>
    <xf numFmtId="164" fontId="7" fillId="0" borderId="19" xfId="2" applyNumberFormat="1" applyFont="1" applyBorder="1" applyAlignment="1">
      <alignment horizontal="right"/>
    </xf>
    <xf numFmtId="164" fontId="8" fillId="0" borderId="15" xfId="2" applyNumberFormat="1" applyFont="1" applyBorder="1" applyAlignment="1">
      <alignment horizontal="right" vertical="center"/>
    </xf>
    <xf numFmtId="165" fontId="8" fillId="0" borderId="21" xfId="1" applyNumberFormat="1" applyFont="1" applyBorder="1" applyAlignment="1">
      <alignment horizontal="right" vertical="center"/>
    </xf>
    <xf numFmtId="164" fontId="7" fillId="0" borderId="22" xfId="2" applyNumberFormat="1" applyFont="1" applyBorder="1" applyAlignment="1">
      <alignment horizontal="right"/>
    </xf>
    <xf numFmtId="164" fontId="11" fillId="0" borderId="23" xfId="2" applyNumberFormat="1" applyFont="1" applyBorder="1" applyAlignment="1">
      <alignment horizontal="right"/>
    </xf>
    <xf numFmtId="164" fontId="10" fillId="0" borderId="23" xfId="2" applyNumberFormat="1" applyFont="1" applyBorder="1" applyAlignment="1">
      <alignment horizontal="right" vertical="center"/>
    </xf>
    <xf numFmtId="164" fontId="10" fillId="0" borderId="23" xfId="2" applyNumberFormat="1" applyFont="1" applyBorder="1" applyAlignment="1">
      <alignment horizontal="right"/>
    </xf>
    <xf numFmtId="164" fontId="11" fillId="0" borderId="24" xfId="2" applyNumberFormat="1" applyFont="1" applyBorder="1" applyAlignment="1">
      <alignment horizontal="right"/>
    </xf>
    <xf numFmtId="164" fontId="10" fillId="0" borderId="24" xfId="2" applyNumberFormat="1" applyFont="1" applyBorder="1" applyAlignment="1">
      <alignment horizontal="right" vertical="center"/>
    </xf>
    <xf numFmtId="164" fontId="11" fillId="0" borderId="23" xfId="2" applyNumberFormat="1" applyFont="1" applyFill="1" applyBorder="1" applyAlignment="1">
      <alignment horizontal="right"/>
    </xf>
    <xf numFmtId="165" fontId="7" fillId="0" borderId="25" xfId="2" applyNumberFormat="1" applyFont="1" applyBorder="1" applyAlignment="1">
      <alignment horizontal="right"/>
    </xf>
    <xf numFmtId="164" fontId="11" fillId="0" borderId="26" xfId="2" applyNumberFormat="1" applyFont="1" applyBorder="1" applyAlignment="1">
      <alignment horizontal="right"/>
    </xf>
    <xf numFmtId="164" fontId="8" fillId="0" borderId="22" xfId="2" applyNumberFormat="1" applyFont="1" applyBorder="1" applyAlignment="1">
      <alignment horizontal="right" vertical="center"/>
    </xf>
    <xf numFmtId="164" fontId="18" fillId="0" borderId="4" xfId="2" applyNumberFormat="1" applyFont="1" applyBorder="1" applyAlignment="1">
      <alignment horizontal="center" vertical="center"/>
    </xf>
    <xf numFmtId="165" fontId="19" fillId="0" borderId="9" xfId="1" applyNumberFormat="1" applyFont="1" applyBorder="1" applyAlignment="1">
      <alignment horizontal="right"/>
    </xf>
    <xf numFmtId="164" fontId="20" fillId="0" borderId="17" xfId="2" applyNumberFormat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0" fontId="20" fillId="0" borderId="9" xfId="2" applyNumberFormat="1" applyFont="1" applyBorder="1" applyAlignment="1">
      <alignment horizontal="center" wrapText="1"/>
    </xf>
    <xf numFmtId="164" fontId="21" fillId="0" borderId="0" xfId="2" applyNumberFormat="1" applyFont="1" applyAlignment="1">
      <alignment vertical="center"/>
    </xf>
    <xf numFmtId="0" fontId="21" fillId="0" borderId="0" xfId="0" applyFont="1" applyAlignment="1">
      <alignment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17" fillId="0" borderId="0" xfId="2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165" fontId="7" fillId="0" borderId="28" xfId="1" applyNumberFormat="1" applyFont="1" applyBorder="1" applyAlignment="1">
      <alignment horizontal="right" vertical="center" wrapText="1"/>
    </xf>
    <xf numFmtId="164" fontId="7" fillId="0" borderId="29" xfId="2" applyNumberFormat="1" applyFont="1" applyBorder="1" applyAlignment="1">
      <alignment horizontal="right" vertical="center"/>
    </xf>
    <xf numFmtId="164" fontId="7" fillId="0" borderId="30" xfId="2" applyNumberFormat="1" applyFont="1" applyBorder="1" applyAlignment="1">
      <alignment horizontal="right" vertical="center"/>
    </xf>
    <xf numFmtId="0" fontId="12" fillId="0" borderId="28" xfId="2" applyNumberFormat="1" applyFont="1" applyBorder="1" applyAlignment="1">
      <alignment horizontal="left" vertical="center" wrapText="1"/>
    </xf>
    <xf numFmtId="164" fontId="10" fillId="0" borderId="31" xfId="2" applyNumberFormat="1" applyFont="1" applyBorder="1" applyAlignment="1">
      <alignment vertical="center"/>
    </xf>
    <xf numFmtId="0" fontId="16" fillId="0" borderId="16" xfId="2" applyNumberFormat="1" applyFont="1" applyBorder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91440</xdr:rowOff>
    </xdr:from>
    <xdr:to>
      <xdr:col>0</xdr:col>
      <xdr:colOff>1657350</xdr:colOff>
      <xdr:row>1</xdr:row>
      <xdr:rowOff>80729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91440"/>
          <a:ext cx="1558290" cy="49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31" zoomScaleNormal="100" workbookViewId="0">
      <selection activeCell="F27" sqref="F26:F27"/>
    </sheetView>
  </sheetViews>
  <sheetFormatPr defaultColWidth="8.88671875" defaultRowHeight="13.8" x14ac:dyDescent="0.25"/>
  <cols>
    <col min="1" max="1" width="48.109375" style="40" customWidth="1"/>
    <col min="2" max="2" width="28.44140625" style="55" customWidth="1"/>
    <col min="3" max="3" width="28.6640625" style="41" customWidth="1"/>
    <col min="4" max="4" width="25.6640625" style="41" customWidth="1"/>
    <col min="5" max="5" width="28.21875" style="39" customWidth="1"/>
    <col min="6" max="10" width="15.6640625" style="42" customWidth="1"/>
    <col min="11" max="11" width="12.6640625" style="43" customWidth="1"/>
    <col min="12" max="16384" width="8.88671875" style="43"/>
  </cols>
  <sheetData>
    <row r="1" spans="1:10" s="2" customFormat="1" ht="40.200000000000003" customHeight="1" x14ac:dyDescent="0.3">
      <c r="A1" s="93" t="s">
        <v>0</v>
      </c>
      <c r="B1" s="94"/>
      <c r="C1" s="94"/>
      <c r="D1" s="94"/>
      <c r="E1" s="95"/>
      <c r="F1" s="1"/>
      <c r="G1" s="1"/>
      <c r="H1" s="1"/>
      <c r="I1" s="1"/>
      <c r="J1" s="1"/>
    </row>
    <row r="2" spans="1:10" s="4" customFormat="1" ht="31.2" customHeight="1" x14ac:dyDescent="0.25">
      <c r="A2" s="100" t="s">
        <v>57</v>
      </c>
      <c r="B2" s="101"/>
      <c r="C2" s="102" t="s">
        <v>58</v>
      </c>
      <c r="D2" s="102"/>
      <c r="E2" s="110" t="s">
        <v>59</v>
      </c>
      <c r="F2" s="3"/>
      <c r="G2" s="3"/>
      <c r="H2" s="3"/>
      <c r="I2" s="3"/>
      <c r="J2" s="3"/>
    </row>
    <row r="3" spans="1:10" s="6" customFormat="1" ht="6.6" customHeight="1" thickBot="1" x14ac:dyDescent="0.35">
      <c r="A3" s="96"/>
      <c r="B3" s="97"/>
      <c r="C3" s="98"/>
      <c r="D3" s="98"/>
      <c r="E3" s="99"/>
      <c r="F3" s="5"/>
      <c r="G3" s="5"/>
      <c r="H3" s="5"/>
      <c r="I3" s="5"/>
      <c r="J3" s="5"/>
    </row>
    <row r="4" spans="1:10" s="92" customFormat="1" ht="30" customHeight="1" x14ac:dyDescent="0.3">
      <c r="A4" s="86"/>
      <c r="B4" s="87" t="s">
        <v>23</v>
      </c>
      <c r="C4" s="88" t="s">
        <v>56</v>
      </c>
      <c r="D4" s="89" t="s">
        <v>41</v>
      </c>
      <c r="E4" s="90" t="s">
        <v>1</v>
      </c>
      <c r="F4" s="91"/>
      <c r="G4" s="91"/>
      <c r="H4" s="91"/>
      <c r="I4" s="91"/>
      <c r="J4" s="91"/>
    </row>
    <row r="5" spans="1:10" s="9" customFormat="1" ht="30" customHeight="1" thickBot="1" x14ac:dyDescent="0.35">
      <c r="A5" s="7" t="s">
        <v>37</v>
      </c>
      <c r="B5" s="45">
        <f>+B6+B25</f>
        <v>8802.130000000001</v>
      </c>
      <c r="C5" s="65">
        <v>8802.1299999999992</v>
      </c>
      <c r="D5" s="75">
        <f>C47</f>
        <v>13419.400000000001</v>
      </c>
      <c r="E5" s="103"/>
      <c r="F5" s="8"/>
      <c r="G5" s="8"/>
      <c r="H5" s="8"/>
      <c r="I5" s="8"/>
      <c r="J5" s="8"/>
    </row>
    <row r="6" spans="1:10" s="11" customFormat="1" ht="25.8" customHeight="1" x14ac:dyDescent="0.3">
      <c r="A6" s="10" t="s">
        <v>36</v>
      </c>
      <c r="B6" s="44">
        <v>6633.55</v>
      </c>
      <c r="C6" s="66">
        <v>6633.55</v>
      </c>
      <c r="D6" s="76">
        <f>C24</f>
        <v>11123.67</v>
      </c>
      <c r="E6" s="63"/>
      <c r="G6" s="12"/>
      <c r="H6" s="12"/>
      <c r="I6" s="12"/>
      <c r="J6" s="12"/>
    </row>
    <row r="7" spans="1:10" s="16" customFormat="1" ht="25.2" customHeight="1" x14ac:dyDescent="0.3">
      <c r="A7" s="13" t="s">
        <v>2</v>
      </c>
      <c r="B7" s="46"/>
      <c r="C7" s="67"/>
      <c r="D7" s="77"/>
      <c r="E7" s="14"/>
      <c r="F7" s="15"/>
      <c r="G7" s="15"/>
      <c r="H7" s="15"/>
      <c r="I7" s="15"/>
      <c r="J7" s="15"/>
    </row>
    <row r="8" spans="1:10" s="16" customFormat="1" ht="20.399999999999999" customHeight="1" x14ac:dyDescent="0.3">
      <c r="A8" s="17" t="s">
        <v>3</v>
      </c>
      <c r="B8" s="47">
        <v>2500</v>
      </c>
      <c r="C8" s="67">
        <v>2581</v>
      </c>
      <c r="D8" s="77">
        <v>1500</v>
      </c>
      <c r="E8" s="14" t="s">
        <v>42</v>
      </c>
      <c r="F8" s="15"/>
      <c r="G8" s="15"/>
      <c r="H8" s="15"/>
      <c r="I8" s="15"/>
      <c r="J8" s="15"/>
    </row>
    <row r="9" spans="1:10" s="16" customFormat="1" ht="20.399999999999999" customHeight="1" x14ac:dyDescent="0.3">
      <c r="A9" s="17" t="s">
        <v>4</v>
      </c>
      <c r="B9" s="47">
        <v>1200</v>
      </c>
      <c r="C9" s="67">
        <v>0</v>
      </c>
      <c r="D9" s="77">
        <v>1200</v>
      </c>
      <c r="E9" s="14" t="s">
        <v>29</v>
      </c>
      <c r="F9" s="15"/>
      <c r="G9" s="15"/>
      <c r="H9" s="15"/>
      <c r="I9" s="15"/>
      <c r="J9" s="15"/>
    </row>
    <row r="10" spans="1:10" s="16" customFormat="1" ht="20.399999999999999" customHeight="1" x14ac:dyDescent="0.3">
      <c r="A10" s="17" t="s">
        <v>28</v>
      </c>
      <c r="B10" s="47">
        <v>900</v>
      </c>
      <c r="C10" s="67">
        <v>0</v>
      </c>
      <c r="D10" s="77">
        <v>900</v>
      </c>
      <c r="E10" s="14" t="s">
        <v>29</v>
      </c>
      <c r="F10" s="15"/>
      <c r="G10" s="15"/>
      <c r="H10" s="15"/>
      <c r="I10" s="15"/>
      <c r="J10" s="15"/>
    </row>
    <row r="11" spans="1:10" s="16" customFormat="1" ht="20.399999999999999" x14ac:dyDescent="0.3">
      <c r="A11" s="17" t="s">
        <v>21</v>
      </c>
      <c r="B11" s="47" t="s">
        <v>34</v>
      </c>
      <c r="C11" s="68">
        <v>4400</v>
      </c>
      <c r="D11" s="77" t="s">
        <v>30</v>
      </c>
      <c r="E11" s="19" t="s">
        <v>31</v>
      </c>
      <c r="F11" s="15"/>
      <c r="G11" s="15"/>
      <c r="H11" s="15"/>
      <c r="I11" s="15"/>
      <c r="J11" s="15"/>
    </row>
    <row r="12" spans="1:10" s="16" customFormat="1" ht="20.399999999999999" customHeight="1" x14ac:dyDescent="0.3">
      <c r="A12" s="17" t="s">
        <v>5</v>
      </c>
      <c r="B12" s="47">
        <v>60</v>
      </c>
      <c r="C12" s="67">
        <v>44.82</v>
      </c>
      <c r="D12" s="77">
        <v>45</v>
      </c>
      <c r="E12" s="14" t="s">
        <v>24</v>
      </c>
      <c r="F12" s="15"/>
      <c r="G12" s="15"/>
      <c r="H12" s="15"/>
      <c r="I12" s="15"/>
      <c r="J12" s="15"/>
    </row>
    <row r="13" spans="1:10" s="16" customFormat="1" ht="20.399999999999999" customHeight="1" x14ac:dyDescent="0.3">
      <c r="A13" s="17" t="s">
        <v>20</v>
      </c>
      <c r="B13" s="47" t="s">
        <v>10</v>
      </c>
      <c r="C13" s="67">
        <v>33.47</v>
      </c>
      <c r="D13" s="77">
        <v>35</v>
      </c>
      <c r="E13" s="14" t="s">
        <v>24</v>
      </c>
      <c r="F13" s="15"/>
      <c r="G13" s="15"/>
      <c r="H13" s="15"/>
      <c r="I13" s="15"/>
      <c r="J13" s="15"/>
    </row>
    <row r="14" spans="1:10" s="16" customFormat="1" ht="20.399999999999999" customHeight="1" x14ac:dyDescent="0.3">
      <c r="A14" s="17" t="s">
        <v>6</v>
      </c>
      <c r="B14" s="47">
        <v>6</v>
      </c>
      <c r="C14" s="67">
        <v>5.83</v>
      </c>
      <c r="D14" s="77">
        <v>6</v>
      </c>
      <c r="E14" s="14"/>
      <c r="F14" s="15"/>
      <c r="G14" s="15"/>
      <c r="H14" s="15"/>
      <c r="I14" s="15"/>
      <c r="J14" s="15"/>
    </row>
    <row r="15" spans="1:10" s="21" customFormat="1" ht="25.8" customHeight="1" x14ac:dyDescent="0.3">
      <c r="A15" s="18" t="s">
        <v>7</v>
      </c>
      <c r="B15" s="48">
        <f>SUM(B8:B14)</f>
        <v>4666</v>
      </c>
      <c r="C15" s="69">
        <f>SUM(C8:C14)</f>
        <v>7065.12</v>
      </c>
      <c r="D15" s="78">
        <f>SUM(D8:D14)</f>
        <v>3686</v>
      </c>
      <c r="F15" s="20"/>
      <c r="G15" s="20"/>
      <c r="H15" s="20"/>
      <c r="I15" s="20"/>
      <c r="J15" s="20"/>
    </row>
    <row r="16" spans="1:10" s="16" customFormat="1" ht="25.2" customHeight="1" x14ac:dyDescent="0.3">
      <c r="A16" s="13" t="s">
        <v>8</v>
      </c>
      <c r="B16" s="46"/>
      <c r="C16" s="67"/>
      <c r="D16" s="77"/>
      <c r="E16" s="14"/>
      <c r="F16" s="15"/>
      <c r="G16" s="15"/>
      <c r="H16" s="15"/>
      <c r="I16" s="15"/>
      <c r="J16" s="15"/>
    </row>
    <row r="17" spans="1:10" s="16" customFormat="1" ht="20.399999999999999" customHeight="1" x14ac:dyDescent="0.3">
      <c r="A17" s="17" t="s">
        <v>9</v>
      </c>
      <c r="B17" s="47" t="s">
        <v>10</v>
      </c>
      <c r="C17" s="67">
        <v>0</v>
      </c>
      <c r="D17" s="79" t="s">
        <v>10</v>
      </c>
      <c r="E17" s="14" t="s">
        <v>46</v>
      </c>
      <c r="F17" s="15"/>
      <c r="G17" s="15"/>
      <c r="H17" s="15"/>
      <c r="I17" s="15"/>
      <c r="J17" s="15"/>
    </row>
    <row r="18" spans="1:10" s="16" customFormat="1" ht="30.6" x14ac:dyDescent="0.3">
      <c r="A18" s="17" t="s">
        <v>11</v>
      </c>
      <c r="B18" s="47">
        <v>1000</v>
      </c>
      <c r="C18" s="67">
        <v>662</v>
      </c>
      <c r="D18" s="77">
        <v>1000</v>
      </c>
      <c r="E18" s="14" t="s">
        <v>43</v>
      </c>
      <c r="F18" s="15"/>
      <c r="G18" s="15"/>
      <c r="H18" s="15"/>
      <c r="I18" s="15"/>
      <c r="J18" s="15"/>
    </row>
    <row r="19" spans="1:10" s="16" customFormat="1" ht="20.399999999999999" customHeight="1" x14ac:dyDescent="0.3">
      <c r="A19" s="17" t="s">
        <v>12</v>
      </c>
      <c r="B19" s="47">
        <v>0</v>
      </c>
      <c r="C19" s="67">
        <v>338</v>
      </c>
      <c r="D19" s="77" t="s">
        <v>10</v>
      </c>
      <c r="E19" s="14" t="s">
        <v>32</v>
      </c>
      <c r="F19" s="15"/>
      <c r="G19" s="15"/>
      <c r="H19" s="15"/>
      <c r="I19" s="15"/>
      <c r="J19" s="15"/>
    </row>
    <row r="20" spans="1:10" s="16" customFormat="1" ht="20.399999999999999" customHeight="1" x14ac:dyDescent="0.3">
      <c r="A20" s="17" t="s">
        <v>33</v>
      </c>
      <c r="B20" s="47" t="s">
        <v>34</v>
      </c>
      <c r="C20" s="67" t="s">
        <v>34</v>
      </c>
      <c r="D20" s="79" t="s">
        <v>10</v>
      </c>
      <c r="E20" s="14" t="s">
        <v>46</v>
      </c>
      <c r="F20" s="15"/>
      <c r="G20" s="15"/>
      <c r="H20" s="15"/>
      <c r="I20" s="15"/>
      <c r="J20" s="15"/>
    </row>
    <row r="21" spans="1:10" s="16" customFormat="1" ht="30.6" x14ac:dyDescent="0.3">
      <c r="A21" s="22" t="s">
        <v>22</v>
      </c>
      <c r="B21" s="49">
        <v>1575</v>
      </c>
      <c r="C21" s="67">
        <v>787.5</v>
      </c>
      <c r="D21" s="77">
        <v>1575</v>
      </c>
      <c r="E21" s="14" t="s">
        <v>44</v>
      </c>
      <c r="F21" s="15"/>
      <c r="G21" s="15"/>
      <c r="H21" s="15"/>
      <c r="I21" s="15"/>
      <c r="J21" s="15"/>
    </row>
    <row r="22" spans="1:10" s="16" customFormat="1" ht="20.399999999999999" customHeight="1" x14ac:dyDescent="0.3">
      <c r="A22" s="56" t="s">
        <v>45</v>
      </c>
      <c r="B22" s="57" t="s">
        <v>10</v>
      </c>
      <c r="C22" s="70">
        <v>787.5</v>
      </c>
      <c r="D22" s="80" t="s">
        <v>10</v>
      </c>
      <c r="E22" s="24" t="s">
        <v>32</v>
      </c>
      <c r="F22" s="15"/>
      <c r="G22" s="15"/>
      <c r="H22" s="15"/>
      <c r="I22" s="15"/>
      <c r="J22" s="15"/>
    </row>
    <row r="23" spans="1:10" s="21" customFormat="1" ht="25.2" customHeight="1" x14ac:dyDescent="0.3">
      <c r="A23" s="23" t="s">
        <v>13</v>
      </c>
      <c r="B23" s="50">
        <f>SUM(B17:B22)</f>
        <v>2575</v>
      </c>
      <c r="C23" s="71">
        <f>SUM(C17:C22)</f>
        <v>2575</v>
      </c>
      <c r="D23" s="81">
        <f>SUM(D17:D21)</f>
        <v>2575</v>
      </c>
      <c r="E23" s="24"/>
      <c r="F23" s="20"/>
      <c r="G23" s="20"/>
      <c r="H23" s="20"/>
      <c r="I23" s="20"/>
      <c r="J23" s="20"/>
    </row>
    <row r="24" spans="1:10" s="21" customFormat="1" ht="43.2" customHeight="1" thickBot="1" x14ac:dyDescent="0.35">
      <c r="A24" s="104" t="s">
        <v>38</v>
      </c>
      <c r="B24" s="105">
        <f>B6+B15-B23</f>
        <v>8724.5499999999993</v>
      </c>
      <c r="C24" s="106">
        <f>C6+C15-C23</f>
        <v>11123.67</v>
      </c>
      <c r="D24" s="107">
        <f>D6+D15-D23</f>
        <v>12234.67</v>
      </c>
      <c r="E24" s="108" t="s">
        <v>25</v>
      </c>
      <c r="F24" s="109"/>
      <c r="G24" s="20"/>
      <c r="H24" s="20"/>
      <c r="I24" s="20"/>
      <c r="J24" s="20"/>
    </row>
    <row r="25" spans="1:10" s="28" customFormat="1" ht="37.799999999999997" customHeight="1" x14ac:dyDescent="0.3">
      <c r="A25" s="26" t="s">
        <v>35</v>
      </c>
      <c r="B25" s="51">
        <v>2168.58</v>
      </c>
      <c r="C25" s="66">
        <v>2168.58</v>
      </c>
      <c r="D25" s="76">
        <f>C45</f>
        <v>2295.7300000000005</v>
      </c>
      <c r="E25" s="63"/>
      <c r="F25" s="27"/>
      <c r="G25" s="27"/>
      <c r="H25" s="27"/>
      <c r="I25" s="27"/>
      <c r="J25" s="27"/>
    </row>
    <row r="26" spans="1:10" s="30" customFormat="1" ht="22.8" customHeight="1" x14ac:dyDescent="0.3">
      <c r="A26" s="13" t="s">
        <v>2</v>
      </c>
      <c r="B26" s="46"/>
      <c r="C26" s="72"/>
      <c r="D26" s="79"/>
      <c r="E26" s="14"/>
      <c r="F26" s="29"/>
      <c r="G26" s="29"/>
      <c r="H26" s="29"/>
      <c r="I26" s="29"/>
      <c r="J26" s="29"/>
    </row>
    <row r="27" spans="1:10" s="16" customFormat="1" ht="20.399999999999999" customHeight="1" x14ac:dyDescent="0.3">
      <c r="A27" s="17" t="s">
        <v>3</v>
      </c>
      <c r="B27" s="47">
        <v>2500</v>
      </c>
      <c r="C27" s="67">
        <v>2852</v>
      </c>
      <c r="D27" s="77">
        <v>2000</v>
      </c>
      <c r="E27" s="14" t="s">
        <v>42</v>
      </c>
      <c r="F27" s="15"/>
      <c r="G27" s="15"/>
      <c r="H27" s="15"/>
      <c r="I27" s="15"/>
      <c r="J27" s="15"/>
    </row>
    <row r="28" spans="1:10" s="16" customFormat="1" ht="20.399999999999999" customHeight="1" x14ac:dyDescent="0.3">
      <c r="A28" s="17" t="s">
        <v>4</v>
      </c>
      <c r="B28" s="47">
        <v>150</v>
      </c>
      <c r="C28" s="67">
        <v>0</v>
      </c>
      <c r="D28" s="77">
        <v>150</v>
      </c>
      <c r="E28" s="14" t="s">
        <v>29</v>
      </c>
      <c r="F28" s="15"/>
      <c r="G28" s="15"/>
      <c r="H28" s="15"/>
      <c r="I28" s="15"/>
      <c r="J28" s="15"/>
    </row>
    <row r="29" spans="1:10" s="16" customFormat="1" ht="20.399999999999999" customHeight="1" x14ac:dyDescent="0.3">
      <c r="A29" s="17" t="s">
        <v>28</v>
      </c>
      <c r="B29" s="47">
        <v>0</v>
      </c>
      <c r="C29" s="67">
        <v>0</v>
      </c>
      <c r="D29" s="77">
        <v>0</v>
      </c>
      <c r="E29" s="14" t="s">
        <v>29</v>
      </c>
      <c r="F29" s="15"/>
      <c r="G29" s="15"/>
      <c r="H29" s="15"/>
      <c r="I29" s="15"/>
      <c r="J29" s="15"/>
    </row>
    <row r="30" spans="1:10" s="16" customFormat="1" ht="20.399999999999999" x14ac:dyDescent="0.3">
      <c r="A30" s="17" t="s">
        <v>27</v>
      </c>
      <c r="B30" s="47">
        <v>0</v>
      </c>
      <c r="C30" s="68">
        <v>200</v>
      </c>
      <c r="D30" s="82">
        <v>0</v>
      </c>
      <c r="E30" s="19" t="s">
        <v>31</v>
      </c>
      <c r="F30" s="15"/>
      <c r="G30" s="15"/>
      <c r="H30" s="15"/>
      <c r="I30" s="15"/>
      <c r="J30" s="15"/>
    </row>
    <row r="31" spans="1:10" s="16" customFormat="1" ht="20.399999999999999" customHeight="1" x14ac:dyDescent="0.3">
      <c r="A31" s="17" t="s">
        <v>5</v>
      </c>
      <c r="B31" s="47">
        <v>60</v>
      </c>
      <c r="C31" s="67">
        <v>44.81</v>
      </c>
      <c r="D31" s="77">
        <v>45</v>
      </c>
      <c r="E31" s="14" t="s">
        <v>26</v>
      </c>
      <c r="F31" s="15"/>
      <c r="G31" s="15"/>
      <c r="H31" s="15"/>
      <c r="I31" s="15"/>
      <c r="J31" s="15"/>
    </row>
    <row r="32" spans="1:10" s="16" customFormat="1" ht="20.399999999999999" customHeight="1" x14ac:dyDescent="0.3">
      <c r="A32" s="17" t="s">
        <v>20</v>
      </c>
      <c r="B32" s="47" t="s">
        <v>10</v>
      </c>
      <c r="C32" s="67">
        <v>33.46</v>
      </c>
      <c r="D32" s="77">
        <v>35</v>
      </c>
      <c r="E32" s="14" t="s">
        <v>24</v>
      </c>
      <c r="F32" s="15"/>
      <c r="G32" s="15"/>
      <c r="H32" s="15"/>
      <c r="I32" s="15"/>
      <c r="J32" s="15"/>
    </row>
    <row r="33" spans="1:10" s="16" customFormat="1" ht="20.399999999999999" customHeight="1" x14ac:dyDescent="0.3">
      <c r="A33" s="17" t="s">
        <v>6</v>
      </c>
      <c r="B33" s="47">
        <v>3</v>
      </c>
      <c r="C33" s="67">
        <v>2.83</v>
      </c>
      <c r="D33" s="77">
        <v>3</v>
      </c>
      <c r="E33" s="14"/>
      <c r="F33" s="15"/>
      <c r="G33" s="15"/>
      <c r="H33" s="15"/>
      <c r="I33" s="15"/>
      <c r="J33" s="15"/>
    </row>
    <row r="34" spans="1:10" s="30" customFormat="1" ht="20.399999999999999" customHeight="1" x14ac:dyDescent="0.3">
      <c r="A34" s="13" t="s">
        <v>14</v>
      </c>
      <c r="B34" s="46">
        <f>SUM(B27:B33)</f>
        <v>2713</v>
      </c>
      <c r="C34" s="72">
        <f>SUM(C27:C33)</f>
        <v>3133.1</v>
      </c>
      <c r="D34" s="79">
        <f>SUM(D27:D33)</f>
        <v>2233</v>
      </c>
      <c r="E34" s="14"/>
      <c r="F34" s="29"/>
      <c r="G34" s="29"/>
      <c r="H34" s="29"/>
      <c r="I34" s="29"/>
      <c r="J34" s="29"/>
    </row>
    <row r="35" spans="1:10" s="16" customFormat="1" ht="24.6" customHeight="1" x14ac:dyDescent="0.3">
      <c r="A35" s="13" t="s">
        <v>15</v>
      </c>
      <c r="B35" s="46"/>
      <c r="C35" s="67"/>
      <c r="D35" s="77"/>
      <c r="E35" s="14"/>
      <c r="F35" s="15"/>
      <c r="G35" s="15"/>
      <c r="H35" s="15"/>
      <c r="I35" s="15"/>
      <c r="J35" s="15"/>
    </row>
    <row r="36" spans="1:10" s="16" customFormat="1" ht="32.4" customHeight="1" x14ac:dyDescent="0.3">
      <c r="A36" s="17" t="s">
        <v>16</v>
      </c>
      <c r="B36" s="47">
        <v>1015</v>
      </c>
      <c r="C36" s="67">
        <v>0</v>
      </c>
      <c r="D36" s="77">
        <v>2030</v>
      </c>
      <c r="E36" s="14" t="s">
        <v>48</v>
      </c>
      <c r="F36" s="15"/>
      <c r="G36" s="15"/>
      <c r="H36" s="15"/>
      <c r="I36" s="15"/>
      <c r="J36" s="15"/>
    </row>
    <row r="37" spans="1:10" s="16" customFormat="1" ht="20.399999999999999" customHeight="1" x14ac:dyDescent="0.3">
      <c r="A37" s="17" t="s">
        <v>17</v>
      </c>
      <c r="B37" s="47">
        <v>250</v>
      </c>
      <c r="C37" s="67">
        <v>250</v>
      </c>
      <c r="D37" s="77">
        <v>250</v>
      </c>
      <c r="E37" s="14"/>
      <c r="F37" s="15"/>
      <c r="G37" s="15"/>
      <c r="H37" s="15"/>
      <c r="I37" s="15"/>
      <c r="J37" s="15"/>
    </row>
    <row r="38" spans="1:10" s="16" customFormat="1" ht="20.399999999999999" customHeight="1" x14ac:dyDescent="0.3">
      <c r="A38" s="17" t="s">
        <v>18</v>
      </c>
      <c r="B38" s="47">
        <v>250</v>
      </c>
      <c r="C38" s="67">
        <v>250</v>
      </c>
      <c r="D38" s="77">
        <v>250</v>
      </c>
      <c r="E38" s="14"/>
      <c r="F38" s="15"/>
      <c r="G38" s="15"/>
      <c r="H38" s="15"/>
      <c r="I38" s="15"/>
      <c r="J38" s="15"/>
    </row>
    <row r="39" spans="1:10" s="16" customFormat="1" ht="30.6" x14ac:dyDescent="0.3">
      <c r="A39" s="17" t="s">
        <v>50</v>
      </c>
      <c r="B39" s="47">
        <v>2500</v>
      </c>
      <c r="C39" s="67"/>
      <c r="D39" s="77">
        <v>2500</v>
      </c>
      <c r="E39" s="14" t="s">
        <v>55</v>
      </c>
      <c r="F39" s="15"/>
      <c r="G39" s="15"/>
      <c r="H39" s="15"/>
      <c r="I39" s="15"/>
      <c r="J39" s="15"/>
    </row>
    <row r="40" spans="1:10" s="16" customFormat="1" ht="20.399999999999999" customHeight="1" x14ac:dyDescent="0.3">
      <c r="A40" s="17" t="s">
        <v>51</v>
      </c>
      <c r="B40" s="47"/>
      <c r="C40" s="67">
        <v>1000</v>
      </c>
      <c r="D40" s="77" t="s">
        <v>47</v>
      </c>
      <c r="E40" s="14" t="s">
        <v>49</v>
      </c>
      <c r="F40" s="15"/>
      <c r="G40" s="15"/>
      <c r="H40" s="15"/>
      <c r="I40" s="15"/>
      <c r="J40" s="15"/>
    </row>
    <row r="41" spans="1:10" s="16" customFormat="1" ht="20.399999999999999" customHeight="1" x14ac:dyDescent="0.3">
      <c r="A41" s="17" t="s">
        <v>52</v>
      </c>
      <c r="B41" s="47"/>
      <c r="C41" s="67">
        <v>505.95</v>
      </c>
      <c r="D41" s="77" t="s">
        <v>47</v>
      </c>
      <c r="E41" s="14" t="s">
        <v>49</v>
      </c>
      <c r="F41" s="15"/>
      <c r="G41" s="15"/>
      <c r="H41" s="15"/>
      <c r="I41" s="15"/>
      <c r="J41" s="15"/>
    </row>
    <row r="42" spans="1:10" s="16" customFormat="1" ht="20.399999999999999" customHeight="1" x14ac:dyDescent="0.3">
      <c r="A42" s="17" t="s">
        <v>53</v>
      </c>
      <c r="B42" s="47"/>
      <c r="C42" s="67">
        <v>500</v>
      </c>
      <c r="D42" s="77" t="s">
        <v>47</v>
      </c>
      <c r="E42" s="14" t="s">
        <v>49</v>
      </c>
      <c r="F42" s="15"/>
      <c r="G42" s="15"/>
      <c r="H42" s="15"/>
      <c r="I42" s="15"/>
      <c r="J42" s="15"/>
    </row>
    <row r="43" spans="1:10" s="16" customFormat="1" ht="20.399999999999999" customHeight="1" x14ac:dyDescent="0.3">
      <c r="A43" s="17" t="s">
        <v>54</v>
      </c>
      <c r="B43" s="47"/>
      <c r="C43" s="67">
        <v>500</v>
      </c>
      <c r="D43" s="77" t="s">
        <v>47</v>
      </c>
      <c r="E43" s="14" t="s">
        <v>49</v>
      </c>
      <c r="F43" s="15"/>
      <c r="G43" s="15"/>
      <c r="H43" s="15"/>
      <c r="I43" s="15"/>
      <c r="J43" s="15"/>
    </row>
    <row r="44" spans="1:10" s="30" customFormat="1" ht="23.4" customHeight="1" x14ac:dyDescent="0.3">
      <c r="A44" s="13" t="s">
        <v>13</v>
      </c>
      <c r="B44" s="46">
        <f>SUM(B36:B43)</f>
        <v>4015</v>
      </c>
      <c r="C44" s="72">
        <f>SUM(C36:C43)</f>
        <v>3005.95</v>
      </c>
      <c r="D44" s="79">
        <f>SUM(D36:D42)</f>
        <v>5030</v>
      </c>
      <c r="E44" s="14"/>
      <c r="F44" s="29"/>
      <c r="G44" s="29"/>
      <c r="H44" s="29"/>
      <c r="I44" s="29"/>
      <c r="J44" s="29"/>
    </row>
    <row r="45" spans="1:10" s="28" customFormat="1" ht="43.2" customHeight="1" thickBot="1" x14ac:dyDescent="0.35">
      <c r="A45" s="62" t="s">
        <v>39</v>
      </c>
      <c r="B45" s="52">
        <f>B25+B34-B44</f>
        <v>866.57999999999993</v>
      </c>
      <c r="C45" s="73">
        <f>C25+C34-C44</f>
        <v>2295.7300000000005</v>
      </c>
      <c r="D45" s="83">
        <f>D25+D34-D44</f>
        <v>-501.26999999999953</v>
      </c>
      <c r="E45" s="25" t="s">
        <v>19</v>
      </c>
      <c r="F45" s="27"/>
      <c r="G45" s="27"/>
      <c r="H45" s="27"/>
      <c r="I45" s="27"/>
      <c r="J45" s="27"/>
    </row>
    <row r="46" spans="1:10" s="16" customFormat="1" ht="0.6" customHeight="1" x14ac:dyDescent="0.3">
      <c r="A46" s="31"/>
      <c r="B46" s="53"/>
      <c r="C46" s="32"/>
      <c r="D46" s="84"/>
      <c r="E46" s="33"/>
      <c r="F46" s="15"/>
      <c r="G46" s="15"/>
      <c r="H46" s="15"/>
      <c r="I46" s="15"/>
      <c r="J46" s="15"/>
    </row>
    <row r="47" spans="1:10" s="61" customFormat="1" ht="49.8" customHeight="1" x14ac:dyDescent="0.3">
      <c r="A47" s="58" t="s">
        <v>40</v>
      </c>
      <c r="B47" s="59">
        <f>+B45+B24</f>
        <v>9591.1299999999992</v>
      </c>
      <c r="C47" s="74">
        <f>+C45+C24</f>
        <v>13419.400000000001</v>
      </c>
      <c r="D47" s="85">
        <f>+D45+D24</f>
        <v>11733.400000000001</v>
      </c>
      <c r="E47" s="34"/>
      <c r="F47" s="60"/>
      <c r="G47" s="60"/>
      <c r="H47" s="60"/>
      <c r="I47" s="60"/>
      <c r="J47" s="60"/>
    </row>
    <row r="48" spans="1:10" s="16" customFormat="1" ht="19.5" customHeight="1" x14ac:dyDescent="0.3">
      <c r="A48" s="64"/>
      <c r="B48" s="53"/>
      <c r="C48" s="35"/>
      <c r="D48" s="32"/>
      <c r="E48" s="36"/>
      <c r="F48" s="15"/>
      <c r="G48" s="15"/>
      <c r="H48" s="15"/>
      <c r="I48" s="15"/>
      <c r="J48" s="15"/>
    </row>
    <row r="49" spans="1:10" s="16" customFormat="1" ht="15" customHeight="1" x14ac:dyDescent="0.3">
      <c r="A49" s="37"/>
      <c r="B49" s="54"/>
      <c r="C49" s="38"/>
      <c r="D49" s="38"/>
      <c r="E49" s="39"/>
      <c r="F49" s="15"/>
      <c r="G49" s="15"/>
      <c r="H49" s="15"/>
      <c r="I49" s="15"/>
      <c r="J49" s="15"/>
    </row>
    <row r="50" spans="1:10" s="16" customFormat="1" ht="15" customHeight="1" x14ac:dyDescent="0.3">
      <c r="A50" s="37"/>
      <c r="B50" s="54"/>
      <c r="C50" s="38"/>
      <c r="D50" s="38"/>
      <c r="E50" s="39"/>
      <c r="F50" s="15"/>
      <c r="G50" s="15"/>
      <c r="H50" s="15"/>
      <c r="I50" s="15"/>
      <c r="J50" s="15"/>
    </row>
    <row r="51" spans="1:10" s="16" customFormat="1" ht="15" customHeight="1" x14ac:dyDescent="0.3">
      <c r="A51" s="37"/>
      <c r="B51" s="54"/>
      <c r="C51" s="38"/>
      <c r="D51" s="38"/>
      <c r="E51" s="39"/>
      <c r="F51" s="15"/>
      <c r="G51" s="15"/>
      <c r="H51" s="15"/>
      <c r="I51" s="15"/>
      <c r="J51" s="15"/>
    </row>
    <row r="52" spans="1:10" s="16" customFormat="1" ht="15" customHeight="1" x14ac:dyDescent="0.3">
      <c r="A52" s="37"/>
      <c r="B52" s="54"/>
      <c r="C52" s="38"/>
      <c r="D52" s="38"/>
      <c r="E52" s="39"/>
      <c r="F52" s="15"/>
      <c r="G52" s="15"/>
      <c r="H52" s="15"/>
      <c r="I52" s="15"/>
      <c r="J52" s="15"/>
    </row>
    <row r="53" spans="1:10" s="16" customFormat="1" ht="15" customHeight="1" x14ac:dyDescent="0.3">
      <c r="A53" s="37"/>
      <c r="B53" s="54"/>
      <c r="C53" s="38"/>
      <c r="D53" s="38"/>
      <c r="E53" s="39"/>
      <c r="F53" s="15"/>
      <c r="G53" s="15"/>
      <c r="H53" s="15"/>
      <c r="I53" s="15"/>
      <c r="J53" s="15"/>
    </row>
    <row r="54" spans="1:10" s="16" customFormat="1" ht="15" customHeight="1" x14ac:dyDescent="0.3">
      <c r="A54" s="37"/>
      <c r="B54" s="54"/>
      <c r="C54" s="38"/>
      <c r="D54" s="38"/>
      <c r="E54" s="39"/>
      <c r="F54" s="15"/>
      <c r="G54" s="15"/>
      <c r="H54" s="15"/>
      <c r="I54" s="15"/>
      <c r="J54" s="15"/>
    </row>
    <row r="55" spans="1:10" s="16" customFormat="1" ht="15" customHeight="1" x14ac:dyDescent="0.3">
      <c r="A55" s="37"/>
      <c r="B55" s="54"/>
      <c r="C55" s="38"/>
      <c r="D55" s="38"/>
      <c r="E55" s="39"/>
      <c r="F55" s="15"/>
      <c r="G55" s="15"/>
      <c r="H55" s="15"/>
      <c r="I55" s="15"/>
      <c r="J55" s="15"/>
    </row>
    <row r="56" spans="1:10" s="16" customFormat="1" ht="15" customHeight="1" x14ac:dyDescent="0.3">
      <c r="A56" s="37"/>
      <c r="B56" s="54"/>
      <c r="C56" s="38"/>
      <c r="D56" s="38"/>
      <c r="E56" s="39"/>
      <c r="F56" s="15"/>
      <c r="G56" s="15"/>
      <c r="H56" s="15"/>
      <c r="I56" s="15"/>
      <c r="J56" s="15"/>
    </row>
    <row r="57" spans="1:10" s="16" customFormat="1" ht="15" customHeight="1" x14ac:dyDescent="0.3">
      <c r="A57" s="37"/>
      <c r="B57" s="54"/>
      <c r="C57" s="38"/>
      <c r="D57" s="38"/>
      <c r="E57" s="39"/>
      <c r="F57" s="15"/>
      <c r="G57" s="15"/>
      <c r="H57" s="15"/>
      <c r="I57" s="15"/>
      <c r="J57" s="15"/>
    </row>
    <row r="58" spans="1:10" s="16" customFormat="1" ht="15" customHeight="1" x14ac:dyDescent="0.3">
      <c r="A58" s="37"/>
      <c r="B58" s="54"/>
      <c r="C58" s="38"/>
      <c r="D58" s="38"/>
      <c r="E58" s="39"/>
      <c r="F58" s="15"/>
      <c r="G58" s="15"/>
      <c r="H58" s="15"/>
      <c r="I58" s="15"/>
      <c r="J58" s="15"/>
    </row>
    <row r="59" spans="1:10" s="16" customFormat="1" ht="15" customHeight="1" x14ac:dyDescent="0.3">
      <c r="A59" s="37"/>
      <c r="B59" s="54"/>
      <c r="C59" s="38"/>
      <c r="D59" s="38"/>
      <c r="E59" s="39"/>
      <c r="F59" s="15"/>
      <c r="G59" s="15"/>
      <c r="H59" s="15"/>
      <c r="I59" s="15"/>
      <c r="J59" s="15"/>
    </row>
    <row r="60" spans="1:10" s="16" customFormat="1" ht="15" customHeight="1" x14ac:dyDescent="0.3">
      <c r="A60" s="37"/>
      <c r="B60" s="54"/>
      <c r="C60" s="38"/>
      <c r="D60" s="38"/>
      <c r="E60" s="39"/>
      <c r="F60" s="15"/>
      <c r="G60" s="15"/>
      <c r="H60" s="15"/>
      <c r="I60" s="15"/>
      <c r="J60" s="15"/>
    </row>
    <row r="61" spans="1:10" s="16" customFormat="1" ht="15" customHeight="1" x14ac:dyDescent="0.3">
      <c r="A61" s="37"/>
      <c r="B61" s="54"/>
      <c r="C61" s="38"/>
      <c r="D61" s="38"/>
      <c r="E61" s="39"/>
      <c r="F61" s="15"/>
      <c r="G61" s="15"/>
      <c r="H61" s="15"/>
      <c r="I61" s="15"/>
      <c r="J61" s="15"/>
    </row>
    <row r="62" spans="1:10" s="16" customFormat="1" ht="15" customHeight="1" x14ac:dyDescent="0.3">
      <c r="A62" s="37"/>
      <c r="B62" s="54"/>
      <c r="C62" s="38"/>
      <c r="D62" s="38"/>
      <c r="E62" s="39"/>
      <c r="F62" s="15"/>
      <c r="G62" s="15"/>
      <c r="H62" s="15"/>
      <c r="I62" s="15"/>
      <c r="J62" s="15"/>
    </row>
    <row r="63" spans="1:10" s="16" customFormat="1" ht="15" customHeight="1" x14ac:dyDescent="0.3">
      <c r="A63" s="37"/>
      <c r="B63" s="54"/>
      <c r="C63" s="38"/>
      <c r="D63" s="38"/>
      <c r="E63" s="39"/>
      <c r="F63" s="15"/>
      <c r="G63" s="15"/>
      <c r="H63" s="15"/>
      <c r="I63" s="15"/>
      <c r="J63" s="15"/>
    </row>
    <row r="64" spans="1:10" s="16" customFormat="1" ht="15" customHeight="1" x14ac:dyDescent="0.3">
      <c r="A64" s="37"/>
      <c r="B64" s="54"/>
      <c r="C64" s="38"/>
      <c r="D64" s="38"/>
      <c r="E64" s="39"/>
      <c r="F64" s="15"/>
      <c r="G64" s="15"/>
      <c r="H64" s="15"/>
      <c r="I64" s="15"/>
      <c r="J64" s="15"/>
    </row>
    <row r="65" spans="1:11" s="16" customFormat="1" ht="15" customHeight="1" x14ac:dyDescent="0.3">
      <c r="A65" s="37"/>
      <c r="B65" s="54"/>
      <c r="C65" s="38"/>
      <c r="D65" s="38"/>
      <c r="E65" s="39"/>
      <c r="F65" s="15"/>
      <c r="G65" s="15"/>
      <c r="H65" s="15"/>
      <c r="I65" s="15"/>
      <c r="J65" s="15"/>
    </row>
    <row r="66" spans="1:11" s="16" customFormat="1" ht="15" customHeight="1" x14ac:dyDescent="0.3">
      <c r="A66" s="37"/>
      <c r="B66" s="54"/>
      <c r="C66" s="38"/>
      <c r="D66" s="38"/>
      <c r="E66" s="39"/>
      <c r="F66" s="15"/>
      <c r="G66" s="15"/>
      <c r="H66" s="15"/>
      <c r="I66" s="15"/>
      <c r="J66" s="15"/>
    </row>
    <row r="67" spans="1:11" ht="15" customHeight="1" x14ac:dyDescent="0.25"/>
    <row r="68" spans="1:11" ht="15" customHeight="1" x14ac:dyDescent="0.25"/>
    <row r="69" spans="1:11" s="40" customFormat="1" ht="15" customHeight="1" x14ac:dyDescent="0.25">
      <c r="B69" s="55"/>
      <c r="C69" s="41"/>
      <c r="D69" s="41"/>
      <c r="E69" s="39"/>
      <c r="F69" s="42"/>
      <c r="G69" s="42"/>
      <c r="H69" s="42"/>
      <c r="I69" s="42"/>
      <c r="J69" s="42"/>
      <c r="K69" s="43"/>
    </row>
    <row r="70" spans="1:11" s="40" customFormat="1" ht="15" customHeight="1" x14ac:dyDescent="0.25">
      <c r="B70" s="55"/>
      <c r="C70" s="41"/>
      <c r="D70" s="41"/>
      <c r="E70" s="39"/>
      <c r="F70" s="42"/>
      <c r="G70" s="42"/>
      <c r="H70" s="42"/>
      <c r="I70" s="42"/>
      <c r="J70" s="42"/>
      <c r="K70" s="43"/>
    </row>
    <row r="71" spans="1:11" s="40" customFormat="1" ht="15" customHeight="1" x14ac:dyDescent="0.25">
      <c r="B71" s="55"/>
      <c r="C71" s="41"/>
      <c r="D71" s="41"/>
      <c r="E71" s="39"/>
      <c r="F71" s="42"/>
      <c r="G71" s="42"/>
      <c r="H71" s="42"/>
      <c r="I71" s="42"/>
      <c r="J71" s="42"/>
      <c r="K71" s="43"/>
    </row>
    <row r="72" spans="1:11" s="40" customFormat="1" ht="15" customHeight="1" x14ac:dyDescent="0.25">
      <c r="B72" s="55"/>
      <c r="C72" s="41"/>
      <c r="D72" s="41"/>
      <c r="E72" s="39"/>
      <c r="F72" s="42"/>
      <c r="G72" s="42"/>
      <c r="H72" s="42"/>
      <c r="I72" s="42"/>
      <c r="J72" s="42"/>
      <c r="K72" s="43"/>
    </row>
    <row r="73" spans="1:11" s="40" customFormat="1" ht="15" customHeight="1" x14ac:dyDescent="0.25">
      <c r="B73" s="55"/>
      <c r="C73" s="41"/>
      <c r="D73" s="41"/>
      <c r="E73" s="39"/>
      <c r="F73" s="42"/>
      <c r="G73" s="42"/>
      <c r="H73" s="42"/>
      <c r="I73" s="42"/>
      <c r="J73" s="42"/>
      <c r="K73" s="43"/>
    </row>
    <row r="74" spans="1:11" s="40" customFormat="1" ht="15" customHeight="1" x14ac:dyDescent="0.25">
      <c r="B74" s="55"/>
      <c r="C74" s="41"/>
      <c r="D74" s="41"/>
      <c r="E74" s="39"/>
      <c r="F74" s="42"/>
      <c r="G74" s="42"/>
      <c r="H74" s="42"/>
      <c r="I74" s="42"/>
      <c r="J74" s="42"/>
      <c r="K74" s="43"/>
    </row>
    <row r="75" spans="1:11" s="40" customFormat="1" ht="15" customHeight="1" x14ac:dyDescent="0.25">
      <c r="B75" s="55"/>
      <c r="C75" s="41"/>
      <c r="D75" s="41"/>
      <c r="E75" s="39"/>
      <c r="F75" s="42"/>
      <c r="G75" s="42"/>
      <c r="H75" s="42"/>
      <c r="I75" s="42"/>
      <c r="J75" s="42"/>
      <c r="K75" s="43"/>
    </row>
    <row r="76" spans="1:11" s="40" customFormat="1" ht="15" customHeight="1" x14ac:dyDescent="0.25">
      <c r="B76" s="55"/>
      <c r="C76" s="41"/>
      <c r="D76" s="41"/>
      <c r="E76" s="39"/>
      <c r="F76" s="42"/>
      <c r="G76" s="42"/>
      <c r="H76" s="42"/>
      <c r="I76" s="42"/>
      <c r="J76" s="42"/>
      <c r="K76" s="43"/>
    </row>
    <row r="77" spans="1:11" s="40" customFormat="1" ht="15" customHeight="1" x14ac:dyDescent="0.25">
      <c r="B77" s="55"/>
      <c r="C77" s="41"/>
      <c r="D77" s="41"/>
      <c r="E77" s="39"/>
      <c r="F77" s="42"/>
      <c r="G77" s="42"/>
      <c r="H77" s="42"/>
      <c r="I77" s="42"/>
      <c r="J77" s="42"/>
      <c r="K77" s="43"/>
    </row>
    <row r="78" spans="1:11" s="40" customFormat="1" ht="15" customHeight="1" x14ac:dyDescent="0.25">
      <c r="B78" s="55"/>
      <c r="C78" s="41"/>
      <c r="D78" s="41"/>
      <c r="E78" s="39"/>
      <c r="F78" s="42"/>
      <c r="G78" s="42"/>
      <c r="H78" s="42"/>
      <c r="I78" s="42"/>
      <c r="J78" s="42"/>
      <c r="K78" s="43"/>
    </row>
    <row r="79" spans="1:11" s="40" customFormat="1" ht="15" customHeight="1" x14ac:dyDescent="0.25">
      <c r="B79" s="55"/>
      <c r="C79" s="41"/>
      <c r="D79" s="41"/>
      <c r="E79" s="39"/>
      <c r="F79" s="42"/>
      <c r="G79" s="42"/>
      <c r="H79" s="42"/>
      <c r="I79" s="42"/>
      <c r="J79" s="42"/>
      <c r="K79" s="43"/>
    </row>
    <row r="80" spans="1:11" s="40" customFormat="1" ht="15" customHeight="1" x14ac:dyDescent="0.25">
      <c r="B80" s="55"/>
      <c r="C80" s="41"/>
      <c r="D80" s="41"/>
      <c r="E80" s="39"/>
      <c r="F80" s="42"/>
      <c r="G80" s="42"/>
      <c r="H80" s="42"/>
      <c r="I80" s="42"/>
      <c r="J80" s="42"/>
      <c r="K80" s="43"/>
    </row>
    <row r="81" spans="2:11" s="40" customFormat="1" ht="15" customHeight="1" x14ac:dyDescent="0.25">
      <c r="B81" s="55"/>
      <c r="C81" s="41"/>
      <c r="D81" s="41"/>
      <c r="E81" s="39"/>
      <c r="F81" s="42"/>
      <c r="G81" s="42"/>
      <c r="H81" s="42"/>
      <c r="I81" s="42"/>
      <c r="J81" s="42"/>
      <c r="K81" s="43"/>
    </row>
    <row r="82" spans="2:11" s="40" customFormat="1" ht="15" customHeight="1" x14ac:dyDescent="0.25">
      <c r="B82" s="55"/>
      <c r="C82" s="41"/>
      <c r="D82" s="41"/>
      <c r="E82" s="39"/>
      <c r="F82" s="42"/>
      <c r="G82" s="42"/>
      <c r="H82" s="42"/>
      <c r="I82" s="42"/>
      <c r="J82" s="42"/>
      <c r="K82" s="43"/>
    </row>
  </sheetData>
  <mergeCells count="4">
    <mergeCell ref="A1:E1"/>
    <mergeCell ref="A3:E3"/>
    <mergeCell ref="A2:B2"/>
    <mergeCell ref="C2:D2"/>
  </mergeCells>
  <printOptions horizontalCentered="1"/>
  <pageMargins left="0.75" right="0.5" top="0.75" bottom="0.5" header="0.3" footer="0.3"/>
  <pageSetup scale="78" fitToHeight="2" orientation="landscape" r:id="rId1"/>
  <headerFooter differentOddEven="1">
    <oddHeader xml:space="preserve">&amp;R
</oddHeader>
    <oddFooter>&amp;LPrinted &amp;D&amp;C&amp;P&amp;N</oddFooter>
    <evenHeader>&amp;RPage &amp;P of &amp;N</evenHeader>
  </headerFooter>
  <rowBreaks count="1" manualBreakCount="1">
    <brk id="2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Hill</dc:creator>
  <cp:lastModifiedBy>Frank Hill</cp:lastModifiedBy>
  <cp:lastPrinted>2021-01-13T02:34:35Z</cp:lastPrinted>
  <dcterms:created xsi:type="dcterms:W3CDTF">2020-10-23T17:25:58Z</dcterms:created>
  <dcterms:modified xsi:type="dcterms:W3CDTF">2021-01-13T03:14:37Z</dcterms:modified>
</cp:coreProperties>
</file>